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192" windowWidth="13800" windowHeight="6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<sst xmlns="http://schemas.openxmlformats.org/spreadsheetml/2006/main" count="54" uniqueCount="37">
  <si>
    <t>SPACE CALCULATIONS FOR LIBRARY (Form CPDC- 2-9)</t>
  </si>
  <si>
    <t>Campus</t>
  </si>
  <si>
    <t>Target Year*</t>
  </si>
  <si>
    <t>Project</t>
  </si>
  <si>
    <t>Projected FTE</t>
  </si>
  <si>
    <t>Bookstacks: (SUAM Sect. VI-9065, Table 1)</t>
  </si>
  <si>
    <t>Projected bound volumes in collection at target year</t>
  </si>
  <si>
    <t>Volumes in "Open Stack"</t>
  </si>
  <si>
    <t>ASF</t>
  </si>
  <si>
    <t>Volumes in Macs (SUAM Sect. VI, 9065, Table 1)</t>
  </si>
  <si>
    <t>Total Stack Area</t>
  </si>
  <si>
    <t>Reader Station Area:</t>
  </si>
  <si>
    <t>Projected Number of reader stations (20% of FTE)</t>
  </si>
  <si>
    <t>Study carrels (35sq.ft x projected reader stations x 0.10)</t>
  </si>
  <si>
    <t xml:space="preserve">            </t>
  </si>
  <si>
    <t>Total Reader Station Area</t>
  </si>
  <si>
    <t>Technical and Public Service Area</t>
  </si>
  <si>
    <t xml:space="preserve">    (personal at target year x 225 sq. ft.)</t>
  </si>
  <si>
    <t xml:space="preserve">    Total Area for Technical Processing and Public Services</t>
  </si>
  <si>
    <t xml:space="preserve">ASF </t>
  </si>
  <si>
    <t xml:space="preserve">    Less Existing ASF Per SFDB</t>
  </si>
  <si>
    <t xml:space="preserve">    New Space Required</t>
  </si>
  <si>
    <t>Input data into shaded cells</t>
  </si>
  <si>
    <t>* Target Year is occupancy plus ten years</t>
  </si>
  <si>
    <t>Existing to be Retained</t>
  </si>
  <si>
    <t>Technical processing and public service space</t>
  </si>
  <si>
    <t xml:space="preserve">    Total Assignable Space Required</t>
  </si>
  <si>
    <t>Area requested for bound volumes in "Open Stack" (1sq.ft./10 vols.)</t>
  </si>
  <si>
    <t>Lib area for bound volumes in MACS (1sq. ft./ 35 vols.)*</t>
  </si>
  <si>
    <t>Lib area for special matrls. (40% of bound vols. In "Open Stack")**</t>
  </si>
  <si>
    <t>General purpose reader stations (25sq. Ft. x reader stations x 0.88)</t>
  </si>
  <si>
    <t xml:space="preserve">      (49sq. ft. x projected reader stations x 0.02)</t>
  </si>
  <si>
    <t>Multimedia or Audio-Visual Center (Amount to justified by program)</t>
  </si>
  <si>
    <t>Projected personnel target year (SUAM Sect. VI, 9065)</t>
  </si>
  <si>
    <t>**Includes unbound periodicals, maps, courses of study, state texts, pamphlets, etc.</t>
  </si>
  <si>
    <t>CAPITAL PLANNING, DESIGN AND CONSTRUCTION</t>
  </si>
  <si>
    <t>Library Telecommunications/Computer Workstations (LTCW)=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</si>
</sst>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6" max="6" width="10.140625" style="0" customWidth="1"/>
  </cols>
  <sheetData>
    <row r="1" spans="1:6" ht="15">
      <c r="A1" s="2"/>
      <c r="B1" s="3"/>
      <c r="C1" s="7" t="s">
        <v>35</v>
      </c>
      <c r="F1" s="3"/>
    </row>
    <row r="2" spans="1:9" ht="12.75">
      <c r="A2" s="3"/>
      <c r="B2" s="3"/>
      <c r="C2" s="1"/>
      <c r="E2" s="1"/>
      <c r="F2" s="1"/>
      <c r="G2" s="1"/>
      <c r="H2" s="1"/>
      <c r="I2" s="1"/>
    </row>
    <row r="3" spans="1:9" ht="12.75">
      <c r="A3" s="3"/>
      <c r="B3" s="7"/>
      <c r="C3" s="8"/>
      <c r="E3" s="8" t="s">
        <v>0</v>
      </c>
      <c r="F3" s="8"/>
      <c r="G3" s="8"/>
      <c r="H3" s="1"/>
      <c r="I3" s="1"/>
    </row>
    <row r="4" spans="1:6" ht="12.75">
      <c r="A4" s="3"/>
      <c r="B4" s="3"/>
      <c r="C4" s="3"/>
      <c r="D4" s="3"/>
      <c r="E4" s="3"/>
      <c r="F4" s="3"/>
    </row>
    <row r="5" spans="1:8" ht="12.75">
      <c r="A5" s="4" t="s">
        <v>1</v>
      </c>
      <c r="B5" s="12"/>
      <c r="C5" s="12"/>
      <c r="D5" s="12"/>
      <c r="F5" t="s">
        <v>2</v>
      </c>
      <c r="G5" s="12"/>
      <c r="H5" s="12"/>
    </row>
    <row r="8" spans="1:8" ht="12.75">
      <c r="A8" s="4" t="s">
        <v>3</v>
      </c>
      <c r="B8" s="12"/>
      <c r="C8" s="12"/>
      <c r="D8" s="12"/>
      <c r="F8" t="s">
        <v>4</v>
      </c>
      <c r="G8" s="12"/>
      <c r="H8" s="12"/>
    </row>
    <row r="10" spans="1:9" s="6" customFormat="1" ht="12">
      <c r="A10" s="6" t="s">
        <v>5</v>
      </c>
      <c r="I10" s="6" t="s">
        <v>24</v>
      </c>
    </row>
    <row r="12" spans="1:6" ht="12.75">
      <c r="A12" t="s">
        <v>6</v>
      </c>
      <c r="F12" s="12"/>
    </row>
    <row r="13" spans="1:6" ht="12.75">
      <c r="A13" t="s">
        <v>7</v>
      </c>
      <c r="D13" s="10"/>
      <c r="F13" s="17"/>
    </row>
    <row r="14" spans="1:8" ht="12.75">
      <c r="A14" t="s">
        <v>27</v>
      </c>
      <c r="G14" s="4">
        <f>0.1*F13</f>
        <v>0</v>
      </c>
      <c r="H14" t="s">
        <v>8</v>
      </c>
    </row>
    <row r="15" spans="1:7" ht="12.75">
      <c r="A15" t="s">
        <v>9</v>
      </c>
      <c r="F15" s="12"/>
      <c r="G15" s="16"/>
    </row>
    <row r="16" spans="1:8" ht="12.75">
      <c r="A16" t="s">
        <v>28</v>
      </c>
      <c r="G16" s="15">
        <f>ROUND(F15/35,-3)</f>
        <v>0</v>
      </c>
      <c r="H16" t="s">
        <v>8</v>
      </c>
    </row>
    <row r="17" spans="1:8" ht="12.75">
      <c r="A17" t="s">
        <v>29</v>
      </c>
      <c r="G17" s="9">
        <f>0.4*G14</f>
        <v>0</v>
      </c>
      <c r="H17" t="s">
        <v>8</v>
      </c>
    </row>
    <row r="19" spans="2:10" ht="12.75">
      <c r="B19" s="5" t="s">
        <v>10</v>
      </c>
      <c r="G19" s="4">
        <f>G14+G16+G17</f>
        <v>0</v>
      </c>
      <c r="H19" t="s">
        <v>8</v>
      </c>
      <c r="I19" s="12"/>
      <c r="J19" t="s">
        <v>8</v>
      </c>
    </row>
    <row r="22" s="5" customFormat="1" ht="12.75">
      <c r="A22" s="5" t="s">
        <v>11</v>
      </c>
    </row>
    <row r="24" spans="1:7" ht="12.75">
      <c r="A24" t="s">
        <v>12</v>
      </c>
      <c r="F24" s="12">
        <f>H8*0.2</f>
        <v>0</v>
      </c>
      <c r="G24" s="10"/>
    </row>
    <row r="25" spans="1:8" ht="12.75">
      <c r="A25" t="s">
        <v>30</v>
      </c>
      <c r="G25" s="4">
        <f>25*F24*0.88</f>
        <v>0</v>
      </c>
      <c r="H25" t="s">
        <v>8</v>
      </c>
    </row>
    <row r="26" spans="1:8" ht="12.75">
      <c r="A26" t="s">
        <v>13</v>
      </c>
      <c r="G26" s="9">
        <f>35*F24*0.1</f>
        <v>0</v>
      </c>
      <c r="H26" t="s">
        <v>8</v>
      </c>
    </row>
    <row r="27" spans="1:7" ht="12.75">
      <c r="A27" t="s">
        <v>36</v>
      </c>
      <c r="G27" s="9"/>
    </row>
    <row r="28" spans="1:8" ht="12.75">
      <c r="A28" t="s">
        <v>31</v>
      </c>
      <c r="G28" s="9">
        <f>49*F24*0.02</f>
        <v>0</v>
      </c>
      <c r="H28" t="s">
        <v>8</v>
      </c>
    </row>
    <row r="30" spans="1:10" ht="12.75">
      <c r="A30" t="s">
        <v>14</v>
      </c>
      <c r="B30" s="5" t="s">
        <v>15</v>
      </c>
      <c r="C30" s="5"/>
      <c r="D30" s="5"/>
      <c r="G30" s="12">
        <f>G25+G26+G27</f>
        <v>0</v>
      </c>
      <c r="H30" t="s">
        <v>8</v>
      </c>
      <c r="I30" s="12"/>
      <c r="J30" t="s">
        <v>8</v>
      </c>
    </row>
    <row r="32" s="5" customFormat="1" ht="12.75">
      <c r="A32" s="5" t="s">
        <v>16</v>
      </c>
    </row>
    <row r="34" spans="1:6" ht="12.75">
      <c r="A34" t="s">
        <v>33</v>
      </c>
      <c r="F34" s="18"/>
    </row>
    <row r="35" ht="12.75">
      <c r="A35" t="s">
        <v>25</v>
      </c>
    </row>
    <row r="36" spans="1:8" ht="12.75">
      <c r="A36" t="s">
        <v>17</v>
      </c>
      <c r="G36" s="4">
        <f>F34*225</f>
        <v>0</v>
      </c>
      <c r="H36" t="s">
        <v>8</v>
      </c>
    </row>
    <row r="38" spans="1:10" ht="12.75">
      <c r="A38" s="5" t="s">
        <v>18</v>
      </c>
      <c r="B38" s="5"/>
      <c r="C38" s="5"/>
      <c r="D38" s="5"/>
      <c r="E38" s="5"/>
      <c r="F38" s="5"/>
      <c r="G38" s="4">
        <f>G36</f>
        <v>0</v>
      </c>
      <c r="H38" t="s">
        <v>8</v>
      </c>
      <c r="I38" s="4">
        <f>+I40</f>
        <v>0</v>
      </c>
      <c r="J38" t="s">
        <v>8</v>
      </c>
    </row>
    <row r="40" spans="1:10" ht="12.75">
      <c r="A40" t="s">
        <v>32</v>
      </c>
      <c r="G40" s="12">
        <v>0</v>
      </c>
      <c r="H40" t="s">
        <v>8</v>
      </c>
      <c r="I40" s="12"/>
      <c r="J40" t="s">
        <v>8</v>
      </c>
    </row>
    <row r="42" spans="1:10" ht="12.75">
      <c r="A42" s="5" t="s">
        <v>26</v>
      </c>
      <c r="B42" s="5"/>
      <c r="C42" s="5"/>
      <c r="D42" s="5"/>
      <c r="G42" s="13">
        <f>G19+G30+G38+G40</f>
        <v>0</v>
      </c>
      <c r="H42" s="5" t="s">
        <v>19</v>
      </c>
      <c r="I42" s="13">
        <f>I19+I30+I38+I40</f>
        <v>0</v>
      </c>
      <c r="J42" t="s">
        <v>8</v>
      </c>
    </row>
    <row r="43" spans="1:8" ht="12.75">
      <c r="A43" s="5" t="s">
        <v>20</v>
      </c>
      <c r="B43" s="5"/>
      <c r="C43" s="5"/>
      <c r="D43" s="5"/>
      <c r="G43" s="14">
        <f>I42</f>
        <v>0</v>
      </c>
      <c r="H43" s="5" t="s">
        <v>8</v>
      </c>
    </row>
    <row r="44" spans="1:8" ht="12.75">
      <c r="A44" s="5" t="s">
        <v>21</v>
      </c>
      <c r="B44" s="5"/>
      <c r="C44" s="5"/>
      <c r="D44" s="5"/>
      <c r="G44" s="14">
        <f>G42-G43</f>
        <v>0</v>
      </c>
      <c r="H44" s="5" t="s">
        <v>8</v>
      </c>
    </row>
    <row r="46" spans="1:5" ht="12.75">
      <c r="A46" s="4"/>
      <c r="B46" s="4"/>
      <c r="C46" s="4"/>
      <c r="D46" s="4"/>
      <c r="E46" s="4"/>
    </row>
    <row r="47" ht="12.75">
      <c r="A47" s="11" t="s">
        <v>22</v>
      </c>
    </row>
    <row r="48" ht="12.75">
      <c r="A48" s="11" t="s">
        <v>23</v>
      </c>
    </row>
    <row r="49" ht="12.75">
      <c r="A49" s="11" t="s">
        <v>34</v>
      </c>
    </row>
  </sheetData>
  <sheetProtection/>
  <printOptions/>
  <pageMargins left="0.75" right="0.6" top="1" bottom="1" header="0.5" footer="0.5"/>
  <pageSetup horizontalDpi="600" verticalDpi="600" orientation="portrait" r:id="rId1"/>
  <headerFooter alignWithMargins="0">
    <oddFooter>&amp;CSUAM VI-9065 01/01&amp;R8/01/04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eescobar</dc:creator>
  <cp:keywords/>
  <dc:description/>
  <cp:lastModifiedBy>John Wenzler</cp:lastModifiedBy>
  <cp:lastPrinted>2004-08-05T13:51:24Z</cp:lastPrinted>
  <dcterms:created xsi:type="dcterms:W3CDTF">2001-01-18T07:17:43Z</dcterms:created>
  <dcterms:modified xsi:type="dcterms:W3CDTF">2017-02-15T17:52:07Z</dcterms:modified>
  <cp:category/>
  <cp:version/>
  <cp:contentType/>
  <cp:contentStatus/>
</cp:coreProperties>
</file>